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870" yWindow="60" windowWidth="11985" windowHeight="114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71" i="1"/>
  <c r="K39" l="1"/>
  <c r="K87"/>
  <c r="K37" l="1"/>
  <c r="J40"/>
  <c r="I40"/>
  <c r="H40"/>
  <c r="G24" l="1"/>
  <c r="I24"/>
  <c r="G32"/>
  <c r="K63" l="1"/>
  <c r="K5"/>
  <c r="K79"/>
  <c r="K9"/>
  <c r="K6"/>
  <c r="K7"/>
  <c r="K8"/>
  <c r="K34"/>
  <c r="K40" s="1"/>
  <c r="K35"/>
  <c r="K36"/>
  <c r="K38"/>
  <c r="K43"/>
  <c r="K44"/>
  <c r="K45"/>
  <c r="K46"/>
  <c r="K47"/>
  <c r="K27" l="1"/>
  <c r="K85"/>
  <c r="K66"/>
  <c r="K53"/>
  <c r="K60"/>
  <c r="K67"/>
  <c r="K76"/>
  <c r="K70"/>
  <c r="K86" l="1"/>
  <c r="K69"/>
  <c r="K62"/>
  <c r="K55"/>
  <c r="K19"/>
  <c r="G89"/>
  <c r="G81"/>
  <c r="G72"/>
  <c r="G64"/>
  <c r="G58"/>
  <c r="G49"/>
  <c r="G40"/>
  <c r="G13"/>
  <c r="G92" l="1"/>
  <c r="G93"/>
  <c r="K77"/>
  <c r="K29"/>
  <c r="K28"/>
  <c r="K54"/>
  <c r="H72" l="1"/>
  <c r="I72"/>
  <c r="J72"/>
  <c r="K75" l="1"/>
  <c r="K52"/>
  <c r="K16" l="1"/>
  <c r="K17"/>
  <c r="K56"/>
  <c r="K84" l="1"/>
  <c r="K78"/>
  <c r="K68"/>
  <c r="K61"/>
  <c r="K30"/>
  <c r="K18"/>
  <c r="K20"/>
  <c r="K72" l="1"/>
  <c r="K89"/>
  <c r="J89"/>
  <c r="I89"/>
  <c r="H89"/>
  <c r="H24"/>
  <c r="J24"/>
  <c r="K24"/>
  <c r="H81"/>
  <c r="I81"/>
  <c r="J81"/>
  <c r="K81"/>
  <c r="H49"/>
  <c r="I49"/>
  <c r="J49"/>
  <c r="K49"/>
  <c r="H64"/>
  <c r="I64"/>
  <c r="J64"/>
  <c r="K64"/>
  <c r="H58"/>
  <c r="I58"/>
  <c r="J58"/>
  <c r="K58"/>
  <c r="H32"/>
  <c r="I32"/>
  <c r="J32"/>
  <c r="K32"/>
  <c r="H13"/>
  <c r="I13"/>
  <c r="J13"/>
  <c r="K13"/>
  <c r="H93" l="1"/>
  <c r="K93"/>
  <c r="K92"/>
  <c r="I92"/>
  <c r="I93"/>
  <c r="J92"/>
  <c r="J93"/>
  <c r="H92"/>
</calcChain>
</file>

<file path=xl/sharedStrings.xml><?xml version="1.0" encoding="utf-8"?>
<sst xmlns="http://schemas.openxmlformats.org/spreadsheetml/2006/main" count="118" uniqueCount="60">
  <si>
    <t>№ Рец.</t>
  </si>
  <si>
    <t>Наименование блюд</t>
  </si>
  <si>
    <t>Витамин (С) мг.</t>
  </si>
  <si>
    <t>Энергетическая ценость (ккал)</t>
  </si>
  <si>
    <t>Пищевые вещества ( г )</t>
  </si>
  <si>
    <t>Б</t>
  </si>
  <si>
    <t>Ж</t>
  </si>
  <si>
    <t xml:space="preserve"> </t>
  </si>
  <si>
    <t>Выход ( г )</t>
  </si>
  <si>
    <t>У</t>
  </si>
  <si>
    <t>Хлеб пшеничный</t>
  </si>
  <si>
    <t>2 день ( вторник )</t>
  </si>
  <si>
    <t>3 день ( среда )</t>
  </si>
  <si>
    <t>Итого за завтрак</t>
  </si>
  <si>
    <t>4 день ( четверг )</t>
  </si>
  <si>
    <t>5 день ( пятница )</t>
  </si>
  <si>
    <t>Пюре картофельное</t>
  </si>
  <si>
    <t>Гуляш из отварной говядины</t>
  </si>
  <si>
    <t>Среднее значение за период</t>
  </si>
  <si>
    <t>Итого за весь период</t>
  </si>
  <si>
    <t xml:space="preserve">Сок фруктовый в индивидуальной упаковке    </t>
  </si>
  <si>
    <t>Компот из свежих плодов</t>
  </si>
  <si>
    <t>Список литератур: Сборник рецептур блюд и кулинарных изделий для питания в образовательных учреждениях  / Под ред. М.П.Могильного и В.А.Тутельяна.- М.ДеЛи плюс, 2015.</t>
  </si>
  <si>
    <t>МЕНЮ</t>
  </si>
  <si>
    <t>Салат из белокочанной капусты с маслом</t>
  </si>
  <si>
    <t>Чай с сахаром и лимоном</t>
  </si>
  <si>
    <t xml:space="preserve">Картофель и овощи ,тушенные в соусе </t>
  </si>
  <si>
    <t>Каша пшенная вязкая с маслом</t>
  </si>
  <si>
    <t>Макароны отварные с маслом</t>
  </si>
  <si>
    <t>Каша рисовая рассыпчатая с маслом</t>
  </si>
  <si>
    <t>Каша гречневая рассыпчатая с маслом</t>
  </si>
  <si>
    <t>Биточки из филе птицы с соусом (90/60)</t>
  </si>
  <si>
    <t>322/366</t>
  </si>
  <si>
    <t>268/366</t>
  </si>
  <si>
    <t>Котлеты мясные (говядина ) с соусом  (90/60)</t>
  </si>
  <si>
    <t xml:space="preserve">                                                                                                        ЗАВТРАК                                               7-11 лет     ( 01.01.2025г.)</t>
  </si>
  <si>
    <t>Фрикадельки из птицы  ( филе )</t>
  </si>
  <si>
    <t>Мясо тушеное ( говядина )</t>
  </si>
  <si>
    <t>Котлеты рубленые из  филе птицы с соусом (90/60 )</t>
  </si>
  <si>
    <t>Салат из свеклы отварной с маслом</t>
  </si>
  <si>
    <t>Тефтели из говядины с рисом , с соусом  ( 90/60 )</t>
  </si>
  <si>
    <t>Биточки рыбные с соусом  ( 90/60 )</t>
  </si>
  <si>
    <t xml:space="preserve">Салат из моркови с сахаром </t>
  </si>
  <si>
    <t>234/366</t>
  </si>
  <si>
    <t>6 день ( понедельник )</t>
  </si>
  <si>
    <t>7 день (вторник )</t>
  </si>
  <si>
    <t>8 день ( среда )</t>
  </si>
  <si>
    <t>9 день ( четверг )</t>
  </si>
  <si>
    <t>10 день ( пятница )</t>
  </si>
  <si>
    <t xml:space="preserve">раскладка на 10 дней для организации питания детей </t>
  </si>
  <si>
    <t>Яблоки свежие</t>
  </si>
  <si>
    <t>279/366</t>
  </si>
  <si>
    <t>Филе птицы отварное в сметанном соусе (№331)</t>
  </si>
  <si>
    <t>Котлеты рыбные с соусом  ( 90/60 )</t>
  </si>
  <si>
    <t xml:space="preserve">                                                                            1 день ( понедельник )                              (10дн.)                                </t>
  </si>
  <si>
    <t xml:space="preserve">Утверждаю </t>
  </si>
  <si>
    <t>директор            О.Х.Шибзухова</t>
  </si>
  <si>
    <t>01.01.2025г.</t>
  </si>
  <si>
    <t>Урванского муниципального района</t>
  </si>
  <si>
    <t xml:space="preserve">в возрастных группах с 7 - 11 лет в МКОУ СОШ №6 г.п.Нарткала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</si>
</sst>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3" xfId="0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4" xfId="0" applyBorder="1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7"/>
  <sheetViews>
    <sheetView tabSelected="1" view="pageLayout" topLeftCell="A107" zoomScale="120" zoomScaleNormal="100" zoomScalePageLayoutView="120" workbookViewId="0">
      <selection activeCell="A110" sqref="A110:M110"/>
    </sheetView>
  </sheetViews>
  <sheetFormatPr defaultRowHeight="15"/>
  <cols>
    <col min="11" max="11" width="18.5703125" style="12" customWidth="1"/>
  </cols>
  <sheetData>
    <row r="1" spans="1:13" ht="18.75">
      <c r="A1" s="32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18.75">
      <c r="A2" s="21" t="s">
        <v>54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</row>
    <row r="3" spans="1:13" ht="18.75" customHeight="1">
      <c r="A3" s="41" t="s">
        <v>0</v>
      </c>
      <c r="B3" s="35" t="s">
        <v>1</v>
      </c>
      <c r="C3" s="36"/>
      <c r="D3" s="36"/>
      <c r="E3" s="36"/>
      <c r="F3" s="37"/>
      <c r="G3" s="33" t="s">
        <v>8</v>
      </c>
      <c r="H3" s="21" t="s">
        <v>4</v>
      </c>
      <c r="I3" s="22"/>
      <c r="J3" s="23"/>
      <c r="K3" s="17" t="s">
        <v>3</v>
      </c>
      <c r="L3" s="35" t="s">
        <v>2</v>
      </c>
      <c r="M3" s="37"/>
    </row>
    <row r="4" spans="1:13" ht="18.75">
      <c r="A4" s="42"/>
      <c r="B4" s="38"/>
      <c r="C4" s="39"/>
      <c r="D4" s="39"/>
      <c r="E4" s="39"/>
      <c r="F4" s="40"/>
      <c r="G4" s="34"/>
      <c r="H4" s="8" t="s">
        <v>5</v>
      </c>
      <c r="I4" s="7" t="s">
        <v>6</v>
      </c>
      <c r="J4" s="7" t="s">
        <v>9</v>
      </c>
      <c r="K4" s="18"/>
      <c r="L4" s="38"/>
      <c r="M4" s="40"/>
    </row>
    <row r="5" spans="1:13" ht="13.5" customHeight="1">
      <c r="A5" s="5">
        <v>303</v>
      </c>
      <c r="B5" s="24" t="s">
        <v>27</v>
      </c>
      <c r="C5" s="31"/>
      <c r="D5" s="31"/>
      <c r="E5" s="31"/>
      <c r="F5" s="25"/>
      <c r="G5" s="5">
        <v>150</v>
      </c>
      <c r="H5" s="2">
        <v>4.18</v>
      </c>
      <c r="I5" s="2">
        <v>5.01</v>
      </c>
      <c r="J5" s="2">
        <v>23.94</v>
      </c>
      <c r="K5" s="9">
        <f t="shared" ref="K5" si="0">SUM(J5*4)+(I5*9)+(H5*4)</f>
        <v>157.57</v>
      </c>
      <c r="L5" s="19"/>
      <c r="M5" s="20"/>
    </row>
    <row r="6" spans="1:13">
      <c r="A6" s="5">
        <v>256</v>
      </c>
      <c r="B6" s="24" t="s">
        <v>37</v>
      </c>
      <c r="C6" s="31"/>
      <c r="D6" s="31"/>
      <c r="E6" s="31"/>
      <c r="F6" s="25"/>
      <c r="G6" s="5">
        <v>100</v>
      </c>
      <c r="H6" s="5">
        <v>13.42</v>
      </c>
      <c r="I6" s="5">
        <v>15.69</v>
      </c>
      <c r="J6" s="5">
        <v>2.5499999999999998</v>
      </c>
      <c r="K6" s="9">
        <f>SUM(J6*4)+(I6*9)+(H6*4)</f>
        <v>205.09</v>
      </c>
      <c r="L6" s="19"/>
      <c r="M6" s="20"/>
    </row>
    <row r="7" spans="1:13" ht="14.25" customHeight="1">
      <c r="A7" s="5">
        <v>377</v>
      </c>
      <c r="B7" s="24" t="s">
        <v>25</v>
      </c>
      <c r="C7" s="31"/>
      <c r="D7" s="31"/>
      <c r="E7" s="31"/>
      <c r="F7" s="25"/>
      <c r="G7" s="5">
        <v>200</v>
      </c>
      <c r="H7" s="5">
        <v>7.0000000000000007E-2</v>
      </c>
      <c r="I7" s="5">
        <v>0</v>
      </c>
      <c r="J7" s="5">
        <v>15.2</v>
      </c>
      <c r="K7" s="9">
        <f t="shared" ref="K7" si="1">SUM(J7*4)+(I7*9)+(H7*4)</f>
        <v>61.08</v>
      </c>
      <c r="L7" s="19"/>
      <c r="M7" s="20"/>
    </row>
    <row r="8" spans="1:13">
      <c r="A8" s="5"/>
      <c r="B8" s="24" t="s">
        <v>10</v>
      </c>
      <c r="C8" s="31"/>
      <c r="D8" s="31"/>
      <c r="E8" s="31"/>
      <c r="F8" s="25"/>
      <c r="G8" s="5">
        <v>40</v>
      </c>
      <c r="H8" s="5">
        <v>3.16</v>
      </c>
      <c r="I8" s="5">
        <v>0.4</v>
      </c>
      <c r="J8" s="5">
        <v>19.32</v>
      </c>
      <c r="K8" s="10">
        <f t="shared" ref="K8:K9" si="2">SUM(J8*4)+(I8*9)+(H8*4)</f>
        <v>93.52</v>
      </c>
      <c r="L8" s="19"/>
      <c r="M8" s="20"/>
    </row>
    <row r="9" spans="1:13">
      <c r="A9" s="5">
        <v>389</v>
      </c>
      <c r="B9" s="24" t="s">
        <v>20</v>
      </c>
      <c r="C9" s="31"/>
      <c r="D9" s="31"/>
      <c r="E9" s="31"/>
      <c r="F9" s="25"/>
      <c r="G9" s="5">
        <v>200</v>
      </c>
      <c r="H9" s="5">
        <v>0.1</v>
      </c>
      <c r="I9" s="5">
        <v>0</v>
      </c>
      <c r="J9" s="5">
        <v>9.8000000000000007</v>
      </c>
      <c r="K9" s="9">
        <f t="shared" si="2"/>
        <v>39.6</v>
      </c>
      <c r="L9" s="19"/>
      <c r="M9" s="20"/>
    </row>
    <row r="10" spans="1:13">
      <c r="A10" s="5"/>
      <c r="B10" s="24"/>
      <c r="C10" s="31"/>
      <c r="D10" s="31"/>
      <c r="E10" s="31"/>
      <c r="F10" s="25"/>
      <c r="G10" s="5"/>
      <c r="H10" s="5"/>
      <c r="I10" s="5"/>
      <c r="J10" s="5"/>
      <c r="K10" s="9"/>
      <c r="L10" s="19"/>
      <c r="M10" s="20"/>
    </row>
    <row r="11" spans="1:13">
      <c r="A11" s="5"/>
      <c r="B11" s="24"/>
      <c r="C11" s="31"/>
      <c r="D11" s="31"/>
      <c r="E11" s="31"/>
      <c r="F11" s="25"/>
      <c r="G11" s="5"/>
      <c r="H11" s="5"/>
      <c r="I11" s="5"/>
      <c r="J11" s="5"/>
      <c r="K11" s="9"/>
      <c r="L11" s="19" t="s">
        <v>7</v>
      </c>
      <c r="M11" s="20"/>
    </row>
    <row r="12" spans="1:13">
      <c r="A12" s="5"/>
      <c r="B12" s="24"/>
      <c r="C12" s="31"/>
      <c r="D12" s="31"/>
      <c r="E12" s="31"/>
      <c r="F12" s="25"/>
      <c r="G12" s="5"/>
      <c r="H12" s="5"/>
      <c r="I12" s="5"/>
      <c r="J12" s="5"/>
      <c r="K12" s="10" t="s">
        <v>7</v>
      </c>
      <c r="L12" s="19"/>
      <c r="M12" s="20"/>
    </row>
    <row r="13" spans="1:13">
      <c r="A13" s="5"/>
      <c r="B13" s="28" t="s">
        <v>13</v>
      </c>
      <c r="C13" s="29"/>
      <c r="D13" s="29"/>
      <c r="E13" s="29"/>
      <c r="F13" s="30"/>
      <c r="G13" s="7">
        <f>SUM(G5:G12)</f>
        <v>690</v>
      </c>
      <c r="H13" s="7">
        <f>SUM(H5:H11)</f>
        <v>20.930000000000003</v>
      </c>
      <c r="I13" s="7">
        <f>SUM(I5:I11)</f>
        <v>21.099999999999998</v>
      </c>
      <c r="J13" s="7">
        <f>SUM(J5:J11)</f>
        <v>70.81</v>
      </c>
      <c r="K13" s="11">
        <f>SUM(K5:K11)</f>
        <v>556.86</v>
      </c>
      <c r="L13" s="26"/>
      <c r="M13" s="27"/>
    </row>
    <row r="14" spans="1:13">
      <c r="A14" s="5"/>
      <c r="B14" s="24"/>
      <c r="C14" s="31"/>
      <c r="D14" s="31"/>
      <c r="E14" s="31"/>
      <c r="F14" s="25"/>
      <c r="G14" s="5"/>
      <c r="H14" s="5"/>
      <c r="I14" s="5"/>
      <c r="J14" s="5"/>
      <c r="K14" s="10"/>
      <c r="L14" s="19"/>
      <c r="M14" s="20"/>
    </row>
    <row r="15" spans="1:13" ht="18.75">
      <c r="A15" s="21" t="s">
        <v>11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3"/>
    </row>
    <row r="16" spans="1:13">
      <c r="A16" s="5" t="s">
        <v>32</v>
      </c>
      <c r="B16" s="24" t="s">
        <v>31</v>
      </c>
      <c r="C16" s="31"/>
      <c r="D16" s="31"/>
      <c r="E16" s="31"/>
      <c r="F16" s="25"/>
      <c r="G16" s="5">
        <v>150</v>
      </c>
      <c r="H16" s="1">
        <v>16.649999999999999</v>
      </c>
      <c r="I16" s="1">
        <v>6.32</v>
      </c>
      <c r="J16" s="1">
        <v>19.04</v>
      </c>
      <c r="K16" s="10">
        <f>SUM(J16*4)+(I16*9)+(H16*4)</f>
        <v>199.64</v>
      </c>
      <c r="L16" s="19"/>
      <c r="M16" s="20"/>
    </row>
    <row r="17" spans="1:13">
      <c r="A17" s="5">
        <v>302</v>
      </c>
      <c r="B17" s="24" t="s">
        <v>29</v>
      </c>
      <c r="C17" s="31"/>
      <c r="D17" s="31"/>
      <c r="E17" s="31"/>
      <c r="F17" s="25"/>
      <c r="G17" s="5">
        <v>150</v>
      </c>
      <c r="H17" s="5">
        <v>3.6</v>
      </c>
      <c r="I17" s="5">
        <v>5.64</v>
      </c>
      <c r="J17" s="5">
        <v>37.53</v>
      </c>
      <c r="K17" s="9">
        <f>SUM(J17*4)+(I17*9)+(H17*4)</f>
        <v>215.28</v>
      </c>
      <c r="L17" s="19"/>
      <c r="M17" s="20"/>
    </row>
    <row r="18" spans="1:13">
      <c r="A18" s="5">
        <v>342</v>
      </c>
      <c r="B18" s="24" t="s">
        <v>21</v>
      </c>
      <c r="C18" s="31"/>
      <c r="D18" s="31"/>
      <c r="E18" s="31"/>
      <c r="F18" s="25"/>
      <c r="G18" s="5">
        <v>200</v>
      </c>
      <c r="H18" s="5">
        <v>0.16</v>
      </c>
      <c r="I18" s="5">
        <v>0.16</v>
      </c>
      <c r="J18" s="5">
        <v>27.88</v>
      </c>
      <c r="K18" s="10">
        <f t="shared" ref="K18:K20" si="3">SUM(J18*4)+(I18*9)+(H18*4)</f>
        <v>113.6</v>
      </c>
      <c r="L18" s="19"/>
      <c r="M18" s="20"/>
    </row>
    <row r="19" spans="1:13">
      <c r="A19" s="5">
        <v>45</v>
      </c>
      <c r="B19" s="24" t="s">
        <v>24</v>
      </c>
      <c r="C19" s="31"/>
      <c r="D19" s="31"/>
      <c r="E19" s="31"/>
      <c r="F19" s="25"/>
      <c r="G19" s="5">
        <v>60</v>
      </c>
      <c r="H19" s="5">
        <v>0.84</v>
      </c>
      <c r="I19" s="5">
        <v>3.04</v>
      </c>
      <c r="J19" s="5">
        <v>5.41</v>
      </c>
      <c r="K19" s="10">
        <f t="shared" ref="K19" si="4">SUM(J19*4)+(I19*9)+(H19*4)</f>
        <v>52.36</v>
      </c>
      <c r="L19" s="19"/>
      <c r="M19" s="20"/>
    </row>
    <row r="20" spans="1:13">
      <c r="A20" s="5"/>
      <c r="B20" s="24" t="s">
        <v>10</v>
      </c>
      <c r="C20" s="31"/>
      <c r="D20" s="31"/>
      <c r="E20" s="31"/>
      <c r="F20" s="25"/>
      <c r="G20" s="5">
        <v>40</v>
      </c>
      <c r="H20" s="5">
        <v>3.16</v>
      </c>
      <c r="I20" s="5">
        <v>0.4</v>
      </c>
      <c r="J20" s="5">
        <v>19.32</v>
      </c>
      <c r="K20" s="10">
        <f t="shared" si="3"/>
        <v>93.52</v>
      </c>
      <c r="L20" s="19"/>
      <c r="M20" s="20"/>
    </row>
    <row r="21" spans="1:13">
      <c r="A21" s="5"/>
      <c r="B21" s="24"/>
      <c r="C21" s="31"/>
      <c r="D21" s="31"/>
      <c r="E21" s="31"/>
      <c r="F21" s="25"/>
      <c r="G21" s="5"/>
      <c r="H21" s="5"/>
      <c r="I21" s="5"/>
      <c r="J21" s="5"/>
      <c r="K21" s="10"/>
      <c r="L21" s="19"/>
      <c r="M21" s="20"/>
    </row>
    <row r="22" spans="1:13">
      <c r="A22" s="5"/>
      <c r="B22" s="24"/>
      <c r="C22" s="31"/>
      <c r="D22" s="31"/>
      <c r="E22" s="31"/>
      <c r="F22" s="25"/>
      <c r="G22" s="5"/>
      <c r="H22" s="5"/>
      <c r="I22" s="5"/>
      <c r="J22" s="5"/>
      <c r="K22" s="10"/>
      <c r="L22" s="19" t="s">
        <v>7</v>
      </c>
      <c r="M22" s="20"/>
    </row>
    <row r="23" spans="1:13">
      <c r="A23" s="5" t="s">
        <v>7</v>
      </c>
      <c r="B23" s="24"/>
      <c r="C23" s="31"/>
      <c r="D23" s="31"/>
      <c r="E23" s="31"/>
      <c r="F23" s="25"/>
      <c r="G23" s="5"/>
      <c r="H23" s="5"/>
      <c r="I23" s="5"/>
      <c r="J23" s="5"/>
      <c r="K23" s="10" t="s">
        <v>7</v>
      </c>
      <c r="L23" s="19"/>
      <c r="M23" s="20"/>
    </row>
    <row r="24" spans="1:13">
      <c r="A24" s="5"/>
      <c r="B24" s="28" t="s">
        <v>13</v>
      </c>
      <c r="C24" s="29"/>
      <c r="D24" s="29"/>
      <c r="E24" s="29"/>
      <c r="F24" s="30"/>
      <c r="G24" s="7">
        <f>SUM(G16:G23)</f>
        <v>600</v>
      </c>
      <c r="H24" s="7">
        <f>SUM(H16:H23)</f>
        <v>24.41</v>
      </c>
      <c r="I24" s="7">
        <f>SUM(I16:I23)</f>
        <v>15.56</v>
      </c>
      <c r="J24" s="7">
        <f>SUM(J16:J23)</f>
        <v>109.18</v>
      </c>
      <c r="K24" s="11">
        <f>SUM(K16:K23)</f>
        <v>674.4</v>
      </c>
      <c r="L24" s="19"/>
      <c r="M24" s="20"/>
    </row>
    <row r="25" spans="1:13">
      <c r="A25" s="5"/>
      <c r="B25" s="24"/>
      <c r="C25" s="31"/>
      <c r="D25" s="31"/>
      <c r="E25" s="31"/>
      <c r="F25" s="25"/>
      <c r="G25" s="5"/>
      <c r="H25" s="5"/>
      <c r="I25" s="5"/>
      <c r="J25" s="5"/>
      <c r="K25" s="10"/>
      <c r="L25" s="26" t="s">
        <v>7</v>
      </c>
      <c r="M25" s="27"/>
    </row>
    <row r="26" spans="1:13" ht="18.75">
      <c r="A26" s="21" t="s">
        <v>12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3"/>
    </row>
    <row r="27" spans="1:13">
      <c r="A27" s="5" t="s">
        <v>33</v>
      </c>
      <c r="B27" s="24" t="s">
        <v>34</v>
      </c>
      <c r="C27" s="31"/>
      <c r="D27" s="31"/>
      <c r="E27" s="31"/>
      <c r="F27" s="25"/>
      <c r="G27" s="5">
        <v>150</v>
      </c>
      <c r="H27" s="1">
        <v>14.11</v>
      </c>
      <c r="I27" s="1">
        <v>12.42</v>
      </c>
      <c r="J27" s="1">
        <v>17.899999999999999</v>
      </c>
      <c r="K27" s="10">
        <f>SUM(J27*4)+(I27*9)+(H27*4)</f>
        <v>239.82</v>
      </c>
      <c r="L27" s="19"/>
      <c r="M27" s="20"/>
    </row>
    <row r="28" spans="1:13">
      <c r="A28" s="5">
        <v>302</v>
      </c>
      <c r="B28" s="24" t="s">
        <v>30</v>
      </c>
      <c r="C28" s="31"/>
      <c r="D28" s="31"/>
      <c r="E28" s="31"/>
      <c r="F28" s="25"/>
      <c r="G28" s="5">
        <v>150</v>
      </c>
      <c r="H28" s="5">
        <v>8.6</v>
      </c>
      <c r="I28" s="5">
        <v>5.98</v>
      </c>
      <c r="J28" s="5">
        <v>38.64</v>
      </c>
      <c r="K28" s="9">
        <f>SUM(J28*4)+(I28*9)+(H28*4)</f>
        <v>242.78</v>
      </c>
      <c r="L28" s="19"/>
      <c r="M28" s="20"/>
    </row>
    <row r="29" spans="1:13">
      <c r="A29" s="5">
        <v>377</v>
      </c>
      <c r="B29" s="24" t="s">
        <v>25</v>
      </c>
      <c r="C29" s="31"/>
      <c r="D29" s="31"/>
      <c r="E29" s="31"/>
      <c r="F29" s="25"/>
      <c r="G29" s="5">
        <v>200</v>
      </c>
      <c r="H29" s="5">
        <v>7.0000000000000007E-2</v>
      </c>
      <c r="I29" s="5">
        <v>0</v>
      </c>
      <c r="J29" s="5">
        <v>15.2</v>
      </c>
      <c r="K29" s="9">
        <f t="shared" ref="K29" si="5">SUM(J29*4)+(I29*9)+(H29*4)</f>
        <v>61.08</v>
      </c>
      <c r="L29" s="19"/>
      <c r="M29" s="20"/>
    </row>
    <row r="30" spans="1:13">
      <c r="A30" s="5"/>
      <c r="B30" s="24" t="s">
        <v>10</v>
      </c>
      <c r="C30" s="31"/>
      <c r="D30" s="31"/>
      <c r="E30" s="31"/>
      <c r="F30" s="25"/>
      <c r="G30" s="5">
        <v>40</v>
      </c>
      <c r="H30" s="5">
        <v>3.16</v>
      </c>
      <c r="I30" s="5">
        <v>0.4</v>
      </c>
      <c r="J30" s="5">
        <v>19.32</v>
      </c>
      <c r="K30" s="10">
        <f t="shared" ref="K30" si="6">SUM(J30*4)+(I30*9)+(H30*4)</f>
        <v>93.52</v>
      </c>
      <c r="L30" s="19"/>
      <c r="M30" s="20"/>
    </row>
    <row r="31" spans="1:13">
      <c r="A31" s="5"/>
      <c r="B31" s="24"/>
      <c r="C31" s="31"/>
      <c r="D31" s="31"/>
      <c r="E31" s="31"/>
      <c r="F31" s="25"/>
      <c r="G31" s="5"/>
      <c r="H31" s="5"/>
      <c r="I31" s="5"/>
      <c r="J31" s="5"/>
      <c r="K31" s="10"/>
      <c r="L31" s="19"/>
      <c r="M31" s="20"/>
    </row>
    <row r="32" spans="1:13">
      <c r="A32" s="6"/>
      <c r="B32" s="28" t="s">
        <v>13</v>
      </c>
      <c r="C32" s="29"/>
      <c r="D32" s="29"/>
      <c r="E32" s="29"/>
      <c r="F32" s="30"/>
      <c r="G32" s="7">
        <f>SUM(G27:G31)</f>
        <v>540</v>
      </c>
      <c r="H32" s="7">
        <f>SUM(H27:H30)</f>
        <v>25.94</v>
      </c>
      <c r="I32" s="7">
        <f>SUM(I27:I30)</f>
        <v>18.799999999999997</v>
      </c>
      <c r="J32" s="7">
        <f>SUM(J27:J30)</f>
        <v>91.06</v>
      </c>
      <c r="K32" s="11">
        <f>SUM(K27:K30)</f>
        <v>637.20000000000005</v>
      </c>
      <c r="L32" s="26"/>
      <c r="M32" s="27"/>
    </row>
    <row r="33" spans="1:13" ht="18.75">
      <c r="A33" s="21" t="s">
        <v>14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3">
      <c r="A34" s="5">
        <v>142</v>
      </c>
      <c r="B34" s="24" t="s">
        <v>26</v>
      </c>
      <c r="C34" s="31"/>
      <c r="D34" s="31"/>
      <c r="E34" s="31"/>
      <c r="F34" s="25"/>
      <c r="G34" s="5">
        <v>150</v>
      </c>
      <c r="H34" s="5">
        <v>3.25</v>
      </c>
      <c r="I34" s="5">
        <v>12.59</v>
      </c>
      <c r="J34" s="5">
        <v>22.65</v>
      </c>
      <c r="K34" s="10">
        <f>SUM(J34*4)+(I34*9)+(H34*4)</f>
        <v>216.91</v>
      </c>
      <c r="L34" s="19"/>
      <c r="M34" s="20"/>
    </row>
    <row r="35" spans="1:13">
      <c r="A35" s="5">
        <v>297</v>
      </c>
      <c r="B35" s="24" t="s">
        <v>36</v>
      </c>
      <c r="C35" s="31"/>
      <c r="D35" s="31"/>
      <c r="E35" s="31"/>
      <c r="F35" s="25"/>
      <c r="G35" s="5">
        <v>90</v>
      </c>
      <c r="H35" s="5">
        <v>16.13</v>
      </c>
      <c r="I35" s="5">
        <v>1.31</v>
      </c>
      <c r="J35" s="5">
        <v>7.74</v>
      </c>
      <c r="K35" s="10">
        <f>SUM(J35*4)+(I35*9)+(H35*4)</f>
        <v>107.27</v>
      </c>
      <c r="L35" s="19"/>
      <c r="M35" s="20"/>
    </row>
    <row r="36" spans="1:13">
      <c r="A36" s="5">
        <v>377</v>
      </c>
      <c r="B36" s="24" t="s">
        <v>25</v>
      </c>
      <c r="C36" s="31"/>
      <c r="D36" s="31"/>
      <c r="E36" s="31"/>
      <c r="F36" s="25"/>
      <c r="G36" s="5">
        <v>200</v>
      </c>
      <c r="H36" s="5">
        <v>7.0000000000000007E-2</v>
      </c>
      <c r="I36" s="5">
        <v>0</v>
      </c>
      <c r="J36" s="5">
        <v>15.2</v>
      </c>
      <c r="K36" s="9">
        <f t="shared" ref="K36:K37" si="7">SUM(J36*4)+(I36*9)+(H36*4)</f>
        <v>61.08</v>
      </c>
      <c r="L36" s="19"/>
      <c r="M36" s="20"/>
    </row>
    <row r="37" spans="1:13">
      <c r="A37" s="5">
        <v>52</v>
      </c>
      <c r="B37" s="24" t="s">
        <v>39</v>
      </c>
      <c r="C37" s="31"/>
      <c r="D37" s="31"/>
      <c r="E37" s="31"/>
      <c r="F37" s="25"/>
      <c r="G37" s="5">
        <v>60</v>
      </c>
      <c r="H37" s="5">
        <v>0.84</v>
      </c>
      <c r="I37" s="5">
        <v>3.07</v>
      </c>
      <c r="J37" s="5">
        <v>4.95</v>
      </c>
      <c r="K37" s="10">
        <f t="shared" si="7"/>
        <v>50.79</v>
      </c>
      <c r="L37" s="19"/>
      <c r="M37" s="20"/>
    </row>
    <row r="38" spans="1:13">
      <c r="A38" s="5" t="s">
        <v>7</v>
      </c>
      <c r="B38" s="24" t="s">
        <v>10</v>
      </c>
      <c r="C38" s="31"/>
      <c r="D38" s="31"/>
      <c r="E38" s="31"/>
      <c r="F38" s="25"/>
      <c r="G38" s="5">
        <v>40</v>
      </c>
      <c r="H38" s="5">
        <v>3.16</v>
      </c>
      <c r="I38" s="5">
        <v>0.4</v>
      </c>
      <c r="J38" s="5">
        <v>19.32</v>
      </c>
      <c r="K38" s="10">
        <f t="shared" ref="K38:K39" si="8">SUM(J38*4)+(I38*9)+(H38*4)</f>
        <v>93.52</v>
      </c>
      <c r="L38" s="19" t="s">
        <v>7</v>
      </c>
      <c r="M38" s="20"/>
    </row>
    <row r="39" spans="1:13">
      <c r="A39" s="5">
        <v>388</v>
      </c>
      <c r="B39" s="24" t="s">
        <v>50</v>
      </c>
      <c r="C39" s="31"/>
      <c r="D39" s="31"/>
      <c r="E39" s="31"/>
      <c r="F39" s="25"/>
      <c r="G39" s="5">
        <v>150</v>
      </c>
      <c r="H39" s="5">
        <v>0.6</v>
      </c>
      <c r="I39" s="5">
        <v>0.6</v>
      </c>
      <c r="J39" s="5">
        <v>14.7</v>
      </c>
      <c r="K39" s="10">
        <f t="shared" si="8"/>
        <v>66.600000000000009</v>
      </c>
      <c r="L39" s="19"/>
      <c r="M39" s="20"/>
    </row>
    <row r="40" spans="1:13">
      <c r="A40" s="5"/>
      <c r="B40" s="28" t="s">
        <v>13</v>
      </c>
      <c r="C40" s="29"/>
      <c r="D40" s="29"/>
      <c r="E40" s="29"/>
      <c r="F40" s="30"/>
      <c r="G40" s="7">
        <f>SUM(G34:G39)</f>
        <v>690</v>
      </c>
      <c r="H40" s="7">
        <f>SUM(H34:H39)</f>
        <v>24.05</v>
      </c>
      <c r="I40" s="7">
        <f>SUM(I34:I39)</f>
        <v>17.97</v>
      </c>
      <c r="J40" s="7">
        <f>SUM(J34:J39)</f>
        <v>84.560000000000016</v>
      </c>
      <c r="K40" s="11">
        <f>SUM(K34:K39)</f>
        <v>596.17000000000007</v>
      </c>
      <c r="L40" s="19"/>
      <c r="M40" s="20"/>
    </row>
    <row r="41" spans="1:13">
      <c r="A41" s="5"/>
      <c r="B41" s="24"/>
      <c r="C41" s="31"/>
      <c r="D41" s="31"/>
      <c r="E41" s="31"/>
      <c r="F41" s="25"/>
      <c r="G41" s="5"/>
      <c r="H41" s="5"/>
      <c r="I41" s="5"/>
      <c r="J41" s="5"/>
      <c r="K41" s="10"/>
      <c r="L41" s="19" t="s">
        <v>7</v>
      </c>
      <c r="M41" s="20"/>
    </row>
    <row r="42" spans="1:13" ht="18.75">
      <c r="A42" s="21" t="s">
        <v>15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3"/>
    </row>
    <row r="43" spans="1:13">
      <c r="A43" s="5">
        <v>309</v>
      </c>
      <c r="B43" s="24" t="s">
        <v>28</v>
      </c>
      <c r="C43" s="31"/>
      <c r="D43" s="31"/>
      <c r="E43" s="31"/>
      <c r="F43" s="25"/>
      <c r="G43" s="5">
        <v>150</v>
      </c>
      <c r="H43" s="5">
        <v>5.52</v>
      </c>
      <c r="I43" s="5">
        <v>4.51</v>
      </c>
      <c r="J43" s="5">
        <v>26.44</v>
      </c>
      <c r="K43" s="10">
        <f t="shared" ref="K43" si="9">SUM(J43*4)+(I43*9)+(H43*4)</f>
        <v>168.43</v>
      </c>
      <c r="L43" s="19"/>
      <c r="M43" s="20"/>
    </row>
    <row r="44" spans="1:13">
      <c r="A44" s="5" t="s">
        <v>43</v>
      </c>
      <c r="B44" s="24" t="s">
        <v>41</v>
      </c>
      <c r="C44" s="31"/>
      <c r="D44" s="31"/>
      <c r="E44" s="31"/>
      <c r="F44" s="25"/>
      <c r="G44" s="5">
        <v>150</v>
      </c>
      <c r="H44" s="5">
        <v>12.97</v>
      </c>
      <c r="I44" s="5">
        <v>9.7200000000000006</v>
      </c>
      <c r="J44" s="5">
        <v>12.77</v>
      </c>
      <c r="K44" s="10">
        <f>SUM(J44*4)+(I44*9)+(H44*4)</f>
        <v>190.44</v>
      </c>
      <c r="L44" s="19"/>
      <c r="M44" s="20"/>
    </row>
    <row r="45" spans="1:13">
      <c r="A45" s="5">
        <v>377</v>
      </c>
      <c r="B45" s="24" t="s">
        <v>25</v>
      </c>
      <c r="C45" s="31"/>
      <c r="D45" s="31"/>
      <c r="E45" s="31"/>
      <c r="F45" s="25"/>
      <c r="G45" s="5">
        <v>200</v>
      </c>
      <c r="H45" s="5">
        <v>7.0000000000000007E-2</v>
      </c>
      <c r="I45" s="5">
        <v>0</v>
      </c>
      <c r="J45" s="5">
        <v>15.2</v>
      </c>
      <c r="K45" s="9">
        <f t="shared" ref="K45" si="10">SUM(J45*4)+(I45*9)+(H45*4)</f>
        <v>61.08</v>
      </c>
      <c r="L45" s="19"/>
      <c r="M45" s="20"/>
    </row>
    <row r="46" spans="1:13">
      <c r="A46" s="5"/>
      <c r="B46" s="24" t="s">
        <v>10</v>
      </c>
      <c r="C46" s="31"/>
      <c r="D46" s="31"/>
      <c r="E46" s="31"/>
      <c r="F46" s="25"/>
      <c r="G46" s="5">
        <v>40</v>
      </c>
      <c r="H46" s="5">
        <v>3.16</v>
      </c>
      <c r="I46" s="5">
        <v>0.4</v>
      </c>
      <c r="J46" s="5">
        <v>19.32</v>
      </c>
      <c r="K46" s="9">
        <f t="shared" ref="K46:K47" si="11">SUM(J46*4)+(I46*9)+(H46*4)</f>
        <v>93.52</v>
      </c>
      <c r="L46" s="19"/>
      <c r="M46" s="20"/>
    </row>
    <row r="47" spans="1:13">
      <c r="A47" s="5">
        <v>45</v>
      </c>
      <c r="B47" s="24" t="s">
        <v>24</v>
      </c>
      <c r="C47" s="31"/>
      <c r="D47" s="31"/>
      <c r="E47" s="31"/>
      <c r="F47" s="25"/>
      <c r="G47" s="5">
        <v>60</v>
      </c>
      <c r="H47" s="5">
        <v>0.84</v>
      </c>
      <c r="I47" s="5">
        <v>3.04</v>
      </c>
      <c r="J47" s="5">
        <v>5.41</v>
      </c>
      <c r="K47" s="10">
        <f t="shared" si="11"/>
        <v>52.36</v>
      </c>
      <c r="L47" s="19"/>
      <c r="M47" s="20"/>
    </row>
    <row r="48" spans="1:13">
      <c r="A48" s="5" t="s">
        <v>7</v>
      </c>
      <c r="B48" s="24"/>
      <c r="C48" s="31"/>
      <c r="D48" s="31"/>
      <c r="E48" s="31"/>
      <c r="F48" s="25"/>
      <c r="G48" s="5"/>
      <c r="H48" s="5"/>
      <c r="I48" s="5"/>
      <c r="J48" s="5"/>
      <c r="K48" s="9"/>
      <c r="L48" s="19"/>
      <c r="M48" s="20"/>
    </row>
    <row r="49" spans="1:13">
      <c r="A49" s="5"/>
      <c r="B49" s="28" t="s">
        <v>13</v>
      </c>
      <c r="C49" s="29"/>
      <c r="D49" s="29"/>
      <c r="E49" s="29"/>
      <c r="F49" s="30"/>
      <c r="G49" s="7">
        <f>SUM(G43:G48)</f>
        <v>600</v>
      </c>
      <c r="H49" s="7">
        <f>SUM(H43:H48)</f>
        <v>22.560000000000002</v>
      </c>
      <c r="I49" s="7">
        <f>SUM(I43:I48)</f>
        <v>17.670000000000002</v>
      </c>
      <c r="J49" s="7">
        <f>SUM(J43:J48)</f>
        <v>79.139999999999986</v>
      </c>
      <c r="K49" s="11">
        <f>SUM(K43:K48)</f>
        <v>565.83000000000004</v>
      </c>
      <c r="L49" s="26"/>
      <c r="M49" s="27"/>
    </row>
    <row r="50" spans="1:13">
      <c r="A50" s="5" t="s">
        <v>7</v>
      </c>
      <c r="B50" s="24" t="s">
        <v>7</v>
      </c>
      <c r="C50" s="31"/>
      <c r="D50" s="31"/>
      <c r="E50" s="31"/>
      <c r="F50" s="25"/>
      <c r="G50" s="5" t="s">
        <v>7</v>
      </c>
      <c r="H50" s="5" t="s">
        <v>7</v>
      </c>
      <c r="I50" s="5" t="s">
        <v>7</v>
      </c>
      <c r="J50" s="5" t="s">
        <v>7</v>
      </c>
      <c r="K50" s="9" t="s">
        <v>7</v>
      </c>
      <c r="L50" s="26"/>
      <c r="M50" s="27"/>
    </row>
    <row r="51" spans="1:13" ht="18.75">
      <c r="A51" s="21" t="s">
        <v>44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3"/>
    </row>
    <row r="52" spans="1:13">
      <c r="A52" s="5" t="s">
        <v>32</v>
      </c>
      <c r="B52" s="24" t="s">
        <v>38</v>
      </c>
      <c r="C52" s="31"/>
      <c r="D52" s="31"/>
      <c r="E52" s="31"/>
      <c r="F52" s="25"/>
      <c r="G52" s="5">
        <v>150</v>
      </c>
      <c r="H52" s="1">
        <v>17.649999999999999</v>
      </c>
      <c r="I52" s="1">
        <v>6.32</v>
      </c>
      <c r="J52" s="1">
        <v>19.04</v>
      </c>
      <c r="K52" s="10">
        <f>SUM(J52*4)+(I52*9)+(H52*4)</f>
        <v>203.64</v>
      </c>
      <c r="L52" s="24"/>
      <c r="M52" s="25"/>
    </row>
    <row r="53" spans="1:13">
      <c r="A53" s="5">
        <v>302</v>
      </c>
      <c r="B53" s="24" t="s">
        <v>29</v>
      </c>
      <c r="C53" s="31"/>
      <c r="D53" s="31"/>
      <c r="E53" s="31"/>
      <c r="F53" s="25"/>
      <c r="G53" s="5">
        <v>150</v>
      </c>
      <c r="H53" s="5">
        <v>3.6</v>
      </c>
      <c r="I53" s="5">
        <v>5.64</v>
      </c>
      <c r="J53" s="5">
        <v>37.53</v>
      </c>
      <c r="K53" s="9">
        <f>SUM(J53*4)+(I53*9)+(H53*4)</f>
        <v>215.28</v>
      </c>
      <c r="L53" s="24"/>
      <c r="M53" s="25"/>
    </row>
    <row r="54" spans="1:13">
      <c r="A54" s="5">
        <v>376</v>
      </c>
      <c r="B54" s="24" t="s">
        <v>25</v>
      </c>
      <c r="C54" s="31"/>
      <c r="D54" s="31"/>
      <c r="E54" s="31"/>
      <c r="F54" s="25"/>
      <c r="G54" s="5">
        <v>200</v>
      </c>
      <c r="H54" s="5">
        <v>7.0000000000000007E-2</v>
      </c>
      <c r="I54" s="5">
        <v>0</v>
      </c>
      <c r="J54" s="5">
        <v>15.2</v>
      </c>
      <c r="K54" s="9">
        <f t="shared" ref="K54:K55" si="12">SUM(J54*4)+(I54*9)+(H54*4)</f>
        <v>61.08</v>
      </c>
      <c r="L54" s="24"/>
      <c r="M54" s="25"/>
    </row>
    <row r="55" spans="1:13">
      <c r="A55" s="5">
        <v>52</v>
      </c>
      <c r="B55" s="24" t="s">
        <v>39</v>
      </c>
      <c r="C55" s="31"/>
      <c r="D55" s="31"/>
      <c r="E55" s="31"/>
      <c r="F55" s="25"/>
      <c r="G55" s="5">
        <v>60</v>
      </c>
      <c r="H55" s="5">
        <v>0.84</v>
      </c>
      <c r="I55" s="5">
        <v>3.07</v>
      </c>
      <c r="J55" s="5">
        <v>4.95</v>
      </c>
      <c r="K55" s="10">
        <f t="shared" si="12"/>
        <v>50.79</v>
      </c>
      <c r="L55" s="24"/>
      <c r="M55" s="25"/>
    </row>
    <row r="56" spans="1:13">
      <c r="A56" s="5" t="s">
        <v>7</v>
      </c>
      <c r="B56" s="24" t="s">
        <v>10</v>
      </c>
      <c r="C56" s="31"/>
      <c r="D56" s="31"/>
      <c r="E56" s="31"/>
      <c r="F56" s="25"/>
      <c r="G56" s="5">
        <v>40</v>
      </c>
      <c r="H56" s="5">
        <v>3.16</v>
      </c>
      <c r="I56" s="5">
        <v>0.4</v>
      </c>
      <c r="J56" s="5">
        <v>19.32</v>
      </c>
      <c r="K56" s="9">
        <f t="shared" ref="K56" si="13">SUM(J56*4)+(I56*9)+(H56*4)</f>
        <v>93.52</v>
      </c>
      <c r="L56" s="24"/>
      <c r="M56" s="25"/>
    </row>
    <row r="57" spans="1:13">
      <c r="A57" s="5"/>
      <c r="B57" s="24"/>
      <c r="C57" s="31"/>
      <c r="D57" s="31"/>
      <c r="E57" s="31"/>
      <c r="F57" s="25"/>
      <c r="G57" s="5"/>
      <c r="H57" s="5"/>
      <c r="I57" s="5"/>
      <c r="J57" s="5"/>
      <c r="K57" s="10" t="s">
        <v>7</v>
      </c>
      <c r="L57" s="19"/>
      <c r="M57" s="20"/>
    </row>
    <row r="58" spans="1:13">
      <c r="A58" s="5"/>
      <c r="B58" s="28" t="s">
        <v>13</v>
      </c>
      <c r="C58" s="29"/>
      <c r="D58" s="29"/>
      <c r="E58" s="29"/>
      <c r="F58" s="30"/>
      <c r="G58" s="7">
        <f>SUM(G52:G57)</f>
        <v>600</v>
      </c>
      <c r="H58" s="7">
        <f>SUM(H52:H57)</f>
        <v>25.32</v>
      </c>
      <c r="I58" s="7">
        <f>SUM(I52:I57)</f>
        <v>15.430000000000001</v>
      </c>
      <c r="J58" s="7">
        <f>SUM(J52:J57)</f>
        <v>96.039999999999992</v>
      </c>
      <c r="K58" s="11">
        <f>SUM(K52:K57)</f>
        <v>624.30999999999995</v>
      </c>
      <c r="L58" s="26"/>
      <c r="M58" s="27"/>
    </row>
    <row r="59" spans="1:13" ht="18.75">
      <c r="A59" s="21" t="s">
        <v>45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</row>
    <row r="60" spans="1:13">
      <c r="A60" s="5">
        <v>312</v>
      </c>
      <c r="B60" s="24" t="s">
        <v>16</v>
      </c>
      <c r="C60" s="31"/>
      <c r="D60" s="31"/>
      <c r="E60" s="31"/>
      <c r="F60" s="25"/>
      <c r="G60" s="5">
        <v>150</v>
      </c>
      <c r="H60" s="5">
        <v>3.06</v>
      </c>
      <c r="I60" s="5">
        <v>4.8</v>
      </c>
      <c r="J60" s="5">
        <v>20.43</v>
      </c>
      <c r="K60" s="10">
        <f t="shared" ref="K60" si="14">SUM(J60*4)+(I60*9)+(H60*4)</f>
        <v>137.16</v>
      </c>
      <c r="L60" s="24"/>
      <c r="M60" s="25"/>
    </row>
    <row r="61" spans="1:13">
      <c r="A61" s="5" t="s">
        <v>51</v>
      </c>
      <c r="B61" s="24" t="s">
        <v>40</v>
      </c>
      <c r="C61" s="31"/>
      <c r="D61" s="31"/>
      <c r="E61" s="31"/>
      <c r="F61" s="25"/>
      <c r="G61" s="2">
        <v>150</v>
      </c>
      <c r="H61" s="2">
        <v>11.19</v>
      </c>
      <c r="I61" s="2">
        <v>12.53</v>
      </c>
      <c r="J61" s="2">
        <v>14.63</v>
      </c>
      <c r="K61" s="9">
        <f t="shared" ref="K61:K62" si="15">SUM(J61*4)+(I61*9)+(H61*4)</f>
        <v>216.04999999999998</v>
      </c>
      <c r="L61" s="24"/>
      <c r="M61" s="25"/>
    </row>
    <row r="62" spans="1:13">
      <c r="A62" s="5">
        <v>342</v>
      </c>
      <c r="B62" s="24" t="s">
        <v>21</v>
      </c>
      <c r="C62" s="31"/>
      <c r="D62" s="31"/>
      <c r="E62" s="31"/>
      <c r="F62" s="25"/>
      <c r="G62" s="5">
        <v>200</v>
      </c>
      <c r="H62" s="5">
        <v>0.16</v>
      </c>
      <c r="I62" s="5">
        <v>0.16</v>
      </c>
      <c r="J62" s="5">
        <v>27.88</v>
      </c>
      <c r="K62" s="10">
        <f t="shared" si="15"/>
        <v>113.6</v>
      </c>
      <c r="L62" s="24"/>
      <c r="M62" s="25"/>
    </row>
    <row r="63" spans="1:13">
      <c r="A63" s="5"/>
      <c r="B63" s="24" t="s">
        <v>10</v>
      </c>
      <c r="C63" s="31"/>
      <c r="D63" s="31"/>
      <c r="E63" s="31"/>
      <c r="F63" s="25"/>
      <c r="G63" s="5">
        <v>40</v>
      </c>
      <c r="H63" s="5">
        <v>3.16</v>
      </c>
      <c r="I63" s="5">
        <v>0.4</v>
      </c>
      <c r="J63" s="5">
        <v>19.32</v>
      </c>
      <c r="K63" s="9">
        <f t="shared" ref="K63" si="16">SUM(J63*4)+(I63*9)+(H63*4)</f>
        <v>93.52</v>
      </c>
      <c r="L63" s="24"/>
      <c r="M63" s="25"/>
    </row>
    <row r="64" spans="1:13">
      <c r="A64" s="5"/>
      <c r="B64" s="28" t="s">
        <v>13</v>
      </c>
      <c r="C64" s="29"/>
      <c r="D64" s="29"/>
      <c r="E64" s="29"/>
      <c r="F64" s="30"/>
      <c r="G64" s="7">
        <f>SUM(G60:G63)</f>
        <v>540</v>
      </c>
      <c r="H64" s="7">
        <f>SUM(H60:H63)</f>
        <v>17.57</v>
      </c>
      <c r="I64" s="7">
        <f>SUM(I60:I63)</f>
        <v>17.889999999999997</v>
      </c>
      <c r="J64" s="7">
        <f>SUM(J60:J63)</f>
        <v>82.259999999999991</v>
      </c>
      <c r="K64" s="11">
        <f>SUM(K60:K63)</f>
        <v>560.32999999999993</v>
      </c>
      <c r="L64" s="19"/>
      <c r="M64" s="20"/>
    </row>
    <row r="65" spans="1:13" ht="18.75">
      <c r="A65" s="21" t="s">
        <v>46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3"/>
    </row>
    <row r="66" spans="1:13">
      <c r="A66" s="5">
        <v>309</v>
      </c>
      <c r="B66" s="24" t="s">
        <v>28</v>
      </c>
      <c r="C66" s="31"/>
      <c r="D66" s="31"/>
      <c r="E66" s="31"/>
      <c r="F66" s="25"/>
      <c r="G66" s="5">
        <v>150</v>
      </c>
      <c r="H66" s="5">
        <v>5.52</v>
      </c>
      <c r="I66" s="5">
        <v>4.51</v>
      </c>
      <c r="J66" s="5">
        <v>26.44</v>
      </c>
      <c r="K66" s="10">
        <f t="shared" ref="K66" si="17">SUM(J66*4)+(I66*9)+(H66*4)</f>
        <v>168.43</v>
      </c>
      <c r="L66" s="19"/>
      <c r="M66" s="20"/>
    </row>
    <row r="67" spans="1:13">
      <c r="A67" s="5">
        <v>246</v>
      </c>
      <c r="B67" s="24" t="s">
        <v>17</v>
      </c>
      <c r="C67" s="31"/>
      <c r="D67" s="31"/>
      <c r="E67" s="31"/>
      <c r="F67" s="25"/>
      <c r="G67" s="5">
        <v>90</v>
      </c>
      <c r="H67" s="1">
        <v>12.02</v>
      </c>
      <c r="I67" s="1">
        <v>12.67</v>
      </c>
      <c r="J67" s="1">
        <v>2.94</v>
      </c>
      <c r="K67" s="9">
        <f>SUM(J67*4)+(I67*9)+(H67*4)</f>
        <v>173.87</v>
      </c>
      <c r="L67" s="19"/>
      <c r="M67" s="20"/>
    </row>
    <row r="68" spans="1:13">
      <c r="A68" s="5"/>
      <c r="B68" s="24" t="s">
        <v>10</v>
      </c>
      <c r="C68" s="31"/>
      <c r="D68" s="31"/>
      <c r="E68" s="31"/>
      <c r="F68" s="25"/>
      <c r="G68" s="5">
        <v>40</v>
      </c>
      <c r="H68" s="5">
        <v>3.16</v>
      </c>
      <c r="I68" s="5">
        <v>0.4</v>
      </c>
      <c r="J68" s="5">
        <v>19.32</v>
      </c>
      <c r="K68" s="9">
        <f t="shared" ref="K68" si="18">SUM(J68*4)+(I68*9)+(H68*4)</f>
        <v>93.52</v>
      </c>
      <c r="L68" s="19"/>
      <c r="M68" s="20"/>
    </row>
    <row r="69" spans="1:13">
      <c r="A69" s="5">
        <v>377</v>
      </c>
      <c r="B69" s="24" t="s">
        <v>25</v>
      </c>
      <c r="C69" s="31"/>
      <c r="D69" s="31"/>
      <c r="E69" s="31"/>
      <c r="F69" s="25"/>
      <c r="G69" s="5">
        <v>200</v>
      </c>
      <c r="H69" s="5">
        <v>7.0000000000000007E-2</v>
      </c>
      <c r="I69" s="5">
        <v>0</v>
      </c>
      <c r="J69" s="5">
        <v>15.2</v>
      </c>
      <c r="K69" s="9">
        <f t="shared" ref="K69" si="19">SUM(J69*4)+(I69*9)+(H69*4)</f>
        <v>61.08</v>
      </c>
      <c r="L69" s="19"/>
      <c r="M69" s="20"/>
    </row>
    <row r="70" spans="1:13">
      <c r="A70" s="5">
        <v>62</v>
      </c>
      <c r="B70" s="24" t="s">
        <v>42</v>
      </c>
      <c r="C70" s="31"/>
      <c r="D70" s="31"/>
      <c r="E70" s="31"/>
      <c r="F70" s="25"/>
      <c r="G70" s="5">
        <v>60</v>
      </c>
      <c r="H70" s="5">
        <v>0.74</v>
      </c>
      <c r="I70" s="5">
        <v>0.05</v>
      </c>
      <c r="J70" s="5">
        <v>6.88</v>
      </c>
      <c r="K70" s="9">
        <f t="shared" ref="K70:K71" si="20">SUM(J70*4)+(I70*9)+(H70*4)</f>
        <v>30.93</v>
      </c>
      <c r="L70" s="19"/>
      <c r="M70" s="20"/>
    </row>
    <row r="71" spans="1:13">
      <c r="A71" s="5">
        <v>388</v>
      </c>
      <c r="B71" s="24" t="s">
        <v>50</v>
      </c>
      <c r="C71" s="31"/>
      <c r="D71" s="31"/>
      <c r="E71" s="31"/>
      <c r="F71" s="25"/>
      <c r="G71" s="5">
        <v>150</v>
      </c>
      <c r="H71" s="5">
        <v>0.6</v>
      </c>
      <c r="I71" s="5">
        <v>0.6</v>
      </c>
      <c r="J71" s="5">
        <v>14.7</v>
      </c>
      <c r="K71" s="10">
        <f t="shared" si="20"/>
        <v>66.600000000000009</v>
      </c>
      <c r="L71" s="19"/>
      <c r="M71" s="20"/>
    </row>
    <row r="72" spans="1:13">
      <c r="A72" s="5"/>
      <c r="B72" s="28" t="s">
        <v>13</v>
      </c>
      <c r="C72" s="29"/>
      <c r="D72" s="29"/>
      <c r="E72" s="29"/>
      <c r="F72" s="30"/>
      <c r="G72" s="7">
        <f>SUM(G66:G71)</f>
        <v>690</v>
      </c>
      <c r="H72" s="7">
        <f>SUM(H66:H71)</f>
        <v>22.11</v>
      </c>
      <c r="I72" s="7">
        <f>SUM(I66:I71)</f>
        <v>18.23</v>
      </c>
      <c r="J72" s="7">
        <f>SUM(J66:J71)</f>
        <v>85.48</v>
      </c>
      <c r="K72" s="11">
        <f>SUM(K66:K71)</f>
        <v>594.42999999999995</v>
      </c>
      <c r="L72" s="26"/>
      <c r="M72" s="27"/>
    </row>
    <row r="73" spans="1:13">
      <c r="A73" s="5" t="s">
        <v>7</v>
      </c>
      <c r="B73" s="24" t="s">
        <v>7</v>
      </c>
      <c r="C73" s="31"/>
      <c r="D73" s="31"/>
      <c r="E73" s="31"/>
      <c r="F73" s="25"/>
      <c r="G73" s="5" t="s">
        <v>7</v>
      </c>
      <c r="H73" s="5"/>
      <c r="I73" s="5"/>
      <c r="J73" s="5"/>
      <c r="K73" s="10"/>
      <c r="L73" s="44"/>
      <c r="M73" s="45"/>
    </row>
    <row r="74" spans="1:13" ht="18.75">
      <c r="A74" s="21" t="s">
        <v>47</v>
      </c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3"/>
    </row>
    <row r="75" spans="1:13">
      <c r="A75" s="5">
        <v>303</v>
      </c>
      <c r="B75" s="24" t="s">
        <v>27</v>
      </c>
      <c r="C75" s="31"/>
      <c r="D75" s="31"/>
      <c r="E75" s="31"/>
      <c r="F75" s="25"/>
      <c r="G75" s="5">
        <v>150</v>
      </c>
      <c r="H75" s="2">
        <v>4.18</v>
      </c>
      <c r="I75" s="2">
        <v>5.01</v>
      </c>
      <c r="J75" s="2">
        <v>23.94</v>
      </c>
      <c r="K75" s="9">
        <f t="shared" ref="K75" si="21">SUM(J75*4)+(I75*9)+(H75*4)</f>
        <v>157.57</v>
      </c>
      <c r="L75" s="44"/>
      <c r="M75" s="45"/>
    </row>
    <row r="76" spans="1:13">
      <c r="A76" s="5">
        <v>288</v>
      </c>
      <c r="B76" s="24" t="s">
        <v>52</v>
      </c>
      <c r="C76" s="31"/>
      <c r="D76" s="31"/>
      <c r="E76" s="31"/>
      <c r="F76" s="25"/>
      <c r="G76" s="5">
        <v>100</v>
      </c>
      <c r="H76" s="5">
        <v>11.78</v>
      </c>
      <c r="I76" s="5">
        <v>10.52</v>
      </c>
      <c r="J76" s="5">
        <v>2.93</v>
      </c>
      <c r="K76" s="10">
        <f t="shared" ref="K76:K79" si="22">SUM(J76*4)+(I76*9)+(H76*4)</f>
        <v>153.51999999999998</v>
      </c>
      <c r="L76" s="44"/>
      <c r="M76" s="45"/>
    </row>
    <row r="77" spans="1:13">
      <c r="A77" s="5">
        <v>377</v>
      </c>
      <c r="B77" s="24" t="s">
        <v>25</v>
      </c>
      <c r="C77" s="31"/>
      <c r="D77" s="31"/>
      <c r="E77" s="31"/>
      <c r="F77" s="25"/>
      <c r="G77" s="5">
        <v>200</v>
      </c>
      <c r="H77" s="5">
        <v>7.0000000000000007E-2</v>
      </c>
      <c r="I77" s="5">
        <v>0</v>
      </c>
      <c r="J77" s="5">
        <v>15.2</v>
      </c>
      <c r="K77" s="9">
        <f t="shared" si="22"/>
        <v>61.08</v>
      </c>
      <c r="L77" s="44"/>
      <c r="M77" s="45"/>
    </row>
    <row r="78" spans="1:13">
      <c r="A78" s="5"/>
      <c r="B78" s="24" t="s">
        <v>10</v>
      </c>
      <c r="C78" s="31"/>
      <c r="D78" s="31"/>
      <c r="E78" s="31"/>
      <c r="F78" s="25"/>
      <c r="G78" s="5">
        <v>40</v>
      </c>
      <c r="H78" s="5">
        <v>3.16</v>
      </c>
      <c r="I78" s="5">
        <v>0.4</v>
      </c>
      <c r="J78" s="5">
        <v>19.32</v>
      </c>
      <c r="K78" s="10">
        <f t="shared" si="22"/>
        <v>93.52</v>
      </c>
      <c r="L78" s="44"/>
      <c r="M78" s="45"/>
    </row>
    <row r="79" spans="1:13">
      <c r="A79" s="5">
        <v>389</v>
      </c>
      <c r="B79" s="24" t="s">
        <v>20</v>
      </c>
      <c r="C79" s="31"/>
      <c r="D79" s="31"/>
      <c r="E79" s="31"/>
      <c r="F79" s="25"/>
      <c r="G79" s="5">
        <v>200</v>
      </c>
      <c r="H79" s="5">
        <v>0.1</v>
      </c>
      <c r="I79" s="5">
        <v>0</v>
      </c>
      <c r="J79" s="5">
        <v>9.8000000000000007</v>
      </c>
      <c r="K79" s="9">
        <f t="shared" si="22"/>
        <v>39.6</v>
      </c>
      <c r="L79" s="44"/>
      <c r="M79" s="45"/>
    </row>
    <row r="80" spans="1:13">
      <c r="A80" s="5"/>
      <c r="B80" s="24"/>
      <c r="C80" s="31"/>
      <c r="D80" s="31"/>
      <c r="E80" s="31"/>
      <c r="F80" s="25"/>
      <c r="G80" s="5"/>
      <c r="H80" s="5"/>
      <c r="I80" s="5"/>
      <c r="J80" s="5"/>
      <c r="K80" s="10"/>
      <c r="L80" s="19"/>
      <c r="M80" s="20"/>
    </row>
    <row r="81" spans="1:13">
      <c r="A81" s="5"/>
      <c r="B81" s="28" t="s">
        <v>13</v>
      </c>
      <c r="C81" s="29"/>
      <c r="D81" s="29"/>
      <c r="E81" s="29"/>
      <c r="F81" s="30"/>
      <c r="G81" s="7">
        <f>SUM(G75:G80)</f>
        <v>690</v>
      </c>
      <c r="H81" s="7">
        <f>SUM(H75:H80)</f>
        <v>19.29</v>
      </c>
      <c r="I81" s="7">
        <f>SUM(I75:I80)</f>
        <v>15.93</v>
      </c>
      <c r="J81" s="7">
        <f>SUM(J75:J80)</f>
        <v>71.19</v>
      </c>
      <c r="K81" s="11">
        <f>SUM(K75:K80)</f>
        <v>505.28999999999996</v>
      </c>
      <c r="L81" s="26"/>
      <c r="M81" s="27"/>
    </row>
    <row r="82" spans="1:13">
      <c r="A82" s="5"/>
      <c r="B82" s="24"/>
      <c r="C82" s="31"/>
      <c r="D82" s="31"/>
      <c r="E82" s="31"/>
      <c r="F82" s="25"/>
      <c r="G82" s="5"/>
      <c r="H82" s="5"/>
      <c r="I82" s="5"/>
      <c r="J82" s="5"/>
      <c r="K82" s="10"/>
      <c r="L82" s="44"/>
      <c r="M82" s="45"/>
    </row>
    <row r="83" spans="1:13" ht="18.75">
      <c r="A83" s="21" t="s">
        <v>48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3"/>
    </row>
    <row r="84" spans="1:13">
      <c r="A84" s="5" t="s">
        <v>43</v>
      </c>
      <c r="B84" s="24" t="s">
        <v>53</v>
      </c>
      <c r="C84" s="31"/>
      <c r="D84" s="31"/>
      <c r="E84" s="31"/>
      <c r="F84" s="25"/>
      <c r="G84" s="5">
        <v>150</v>
      </c>
      <c r="H84" s="5">
        <v>11.05</v>
      </c>
      <c r="I84" s="5">
        <v>9.7200000000000006</v>
      </c>
      <c r="J84" s="5">
        <v>13.34</v>
      </c>
      <c r="K84" s="10">
        <f>SUM(J84*4)+(I84*9)+(H84*4)</f>
        <v>185.04000000000002</v>
      </c>
      <c r="L84" s="44"/>
      <c r="M84" s="45"/>
    </row>
    <row r="85" spans="1:13">
      <c r="A85" s="5">
        <v>302</v>
      </c>
      <c r="B85" s="24" t="s">
        <v>30</v>
      </c>
      <c r="C85" s="31"/>
      <c r="D85" s="31"/>
      <c r="E85" s="31"/>
      <c r="F85" s="25"/>
      <c r="G85" s="5">
        <v>150</v>
      </c>
      <c r="H85" s="5">
        <v>8.6</v>
      </c>
      <c r="I85" s="5">
        <v>5.98</v>
      </c>
      <c r="J85" s="5">
        <v>38.64</v>
      </c>
      <c r="K85" s="9">
        <f>SUM(J85*4)+(I85*9)+(H85*4)</f>
        <v>242.78</v>
      </c>
      <c r="L85" s="44"/>
      <c r="M85" s="45"/>
    </row>
    <row r="86" spans="1:13">
      <c r="A86" s="5">
        <v>342</v>
      </c>
      <c r="B86" s="24" t="s">
        <v>21</v>
      </c>
      <c r="C86" s="31"/>
      <c r="D86" s="31"/>
      <c r="E86" s="31"/>
      <c r="F86" s="25"/>
      <c r="G86" s="5">
        <v>200</v>
      </c>
      <c r="H86" s="5">
        <v>0.16</v>
      </c>
      <c r="I86" s="5">
        <v>0.16</v>
      </c>
      <c r="J86" s="5">
        <v>27.88</v>
      </c>
      <c r="K86" s="10">
        <f t="shared" ref="K86:K87" si="23">SUM(J86*4)+(I86*9)+(H86*4)</f>
        <v>113.6</v>
      </c>
      <c r="L86" s="44"/>
      <c r="M86" s="45"/>
    </row>
    <row r="87" spans="1:13">
      <c r="A87" s="5"/>
      <c r="B87" s="24" t="s">
        <v>10</v>
      </c>
      <c r="C87" s="31"/>
      <c r="D87" s="31"/>
      <c r="E87" s="31"/>
      <c r="F87" s="25"/>
      <c r="G87" s="5">
        <v>40</v>
      </c>
      <c r="H87" s="5">
        <v>3.16</v>
      </c>
      <c r="I87" s="5">
        <v>0.4</v>
      </c>
      <c r="J87" s="5">
        <v>19.32</v>
      </c>
      <c r="K87" s="10">
        <f t="shared" si="23"/>
        <v>93.52</v>
      </c>
      <c r="L87" s="44"/>
      <c r="M87" s="45"/>
    </row>
    <row r="88" spans="1:13">
      <c r="A88" s="5"/>
      <c r="B88" s="24"/>
      <c r="C88" s="31"/>
      <c r="D88" s="31"/>
      <c r="E88" s="31"/>
      <c r="F88" s="25"/>
      <c r="G88" s="5"/>
      <c r="H88" s="5"/>
      <c r="I88" s="5"/>
      <c r="J88" s="5"/>
      <c r="K88" s="10"/>
      <c r="L88" s="3"/>
      <c r="M88" s="4"/>
    </row>
    <row r="89" spans="1:13">
      <c r="A89" s="5"/>
      <c r="B89" s="28" t="s">
        <v>13</v>
      </c>
      <c r="C89" s="29"/>
      <c r="D89" s="29"/>
      <c r="E89" s="29"/>
      <c r="F89" s="30"/>
      <c r="G89" s="7">
        <f>SUM(G84:G87)</f>
        <v>540</v>
      </c>
      <c r="H89" s="7">
        <f>SUM(H84:H87)</f>
        <v>22.97</v>
      </c>
      <c r="I89" s="7">
        <f>SUM(I84:I87)</f>
        <v>16.260000000000002</v>
      </c>
      <c r="J89" s="7">
        <f>SUM(J84:J87)</f>
        <v>99.18</v>
      </c>
      <c r="K89" s="11">
        <f>SUM(K84:K87)</f>
        <v>634.94000000000005</v>
      </c>
      <c r="L89" s="44"/>
      <c r="M89" s="45"/>
    </row>
    <row r="90" spans="1:13">
      <c r="A90" s="5"/>
      <c r="B90" s="24"/>
      <c r="C90" s="31"/>
      <c r="D90" s="31"/>
      <c r="E90" s="31"/>
      <c r="F90" s="25"/>
      <c r="G90" s="5"/>
      <c r="H90" s="5"/>
      <c r="I90" s="5"/>
      <c r="J90" s="5"/>
      <c r="K90" s="10"/>
      <c r="L90" s="44"/>
      <c r="M90" s="45"/>
    </row>
    <row r="91" spans="1:13">
      <c r="A91" s="5"/>
      <c r="B91" s="24"/>
      <c r="C91" s="31"/>
      <c r="D91" s="31"/>
      <c r="E91" s="31"/>
      <c r="F91" s="25"/>
      <c r="G91" s="5"/>
      <c r="H91" s="5"/>
      <c r="I91" s="5"/>
      <c r="J91" s="5"/>
      <c r="K91" s="10" t="s">
        <v>7</v>
      </c>
      <c r="L91" s="19"/>
      <c r="M91" s="20"/>
    </row>
    <row r="92" spans="1:13">
      <c r="A92" s="5"/>
      <c r="B92" s="46" t="s">
        <v>19</v>
      </c>
      <c r="C92" s="47"/>
      <c r="D92" s="47"/>
      <c r="E92" s="47"/>
      <c r="F92" s="48"/>
      <c r="G92" s="7">
        <f>SUM(G13+G24+G32+G40+G49+G58+G64+G72+G81+G89)</f>
        <v>6180</v>
      </c>
      <c r="H92" s="7">
        <f>SUM(H13+H24+H32+H40+H49+H58+H64+H72+H81+H89)</f>
        <v>225.14999999999998</v>
      </c>
      <c r="I92" s="7">
        <f t="shared" ref="I92:J92" si="24">SUM(I13+I24+I32+I40+I49+I58+I64+I72+I81+I89)</f>
        <v>174.84</v>
      </c>
      <c r="J92" s="7">
        <f t="shared" si="24"/>
        <v>868.90000000000009</v>
      </c>
      <c r="K92" s="11">
        <f>SUM(K13+K24+K32+K40+K49+K58+K64+K72+K81+K89)</f>
        <v>5949.76</v>
      </c>
      <c r="L92" s="44"/>
      <c r="M92" s="45"/>
    </row>
    <row r="93" spans="1:13">
      <c r="A93" s="5"/>
      <c r="B93" s="46" t="s">
        <v>18</v>
      </c>
      <c r="C93" s="47"/>
      <c r="D93" s="47"/>
      <c r="E93" s="47"/>
      <c r="F93" s="48"/>
      <c r="G93" s="7">
        <f>AVERAGE(G13+G24+G32+G40+G49+G58+G64+G72+G81+G89)/10</f>
        <v>618</v>
      </c>
      <c r="H93" s="7">
        <f>AVERAGE(H13+H24+H32+H40+H49+H58+H64+H72+H81+H89)/10</f>
        <v>22.514999999999997</v>
      </c>
      <c r="I93" s="7">
        <f>AVERAGE(I13+I24+I32+I40+I49+I58+I64+I72+I81+I89)/10</f>
        <v>17.484000000000002</v>
      </c>
      <c r="J93" s="7">
        <f>AVERAGE(J13+J24+J32+J40+J49+J58+J64+J72+J81+J89)/10</f>
        <v>86.890000000000015</v>
      </c>
      <c r="K93" s="11">
        <f>AVERAGE(K13+K24+K32+K40+K49+K58+K64+K72+K81+K89)/10</f>
        <v>594.976</v>
      </c>
      <c r="L93" s="44"/>
      <c r="M93" s="45"/>
    </row>
    <row r="94" spans="1:13">
      <c r="A94" s="5"/>
      <c r="B94" s="24"/>
      <c r="C94" s="31"/>
      <c r="D94" s="31"/>
      <c r="E94" s="31"/>
      <c r="F94" s="25"/>
      <c r="G94" s="5"/>
      <c r="H94" s="5"/>
      <c r="I94" s="5"/>
      <c r="J94" s="5"/>
      <c r="K94" s="10"/>
      <c r="L94" s="44"/>
      <c r="M94" s="45"/>
    </row>
    <row r="96" spans="1:13">
      <c r="A96" s="49" t="s">
        <v>22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</row>
    <row r="98" spans="1:13">
      <c r="J98" s="54" t="s">
        <v>55</v>
      </c>
      <c r="K98" s="54"/>
      <c r="L98" s="54"/>
      <c r="M98" s="16"/>
    </row>
    <row r="99" spans="1:13">
      <c r="J99" s="55" t="s">
        <v>56</v>
      </c>
      <c r="K99" s="55"/>
      <c r="L99" s="55"/>
      <c r="M99" s="15"/>
    </row>
    <row r="100" spans="1:13">
      <c r="J100" s="54" t="s">
        <v>57</v>
      </c>
      <c r="K100" s="54"/>
      <c r="L100" s="54"/>
      <c r="M100" s="16"/>
    </row>
    <row r="104" spans="1:13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</row>
    <row r="105" spans="1:13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</row>
    <row r="106" spans="1:13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</row>
    <row r="107" spans="1:13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</row>
    <row r="108" spans="1:13" ht="18.75">
      <c r="A108" s="50" t="s">
        <v>23</v>
      </c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</row>
    <row r="109" spans="1:13" ht="18.75">
      <c r="A109" s="50" t="s">
        <v>49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</row>
    <row r="110" spans="1:13" ht="18.75">
      <c r="A110" s="50" t="s">
        <v>59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</row>
    <row r="111" spans="1:13" ht="18.75">
      <c r="A111" s="51" t="s">
        <v>58</v>
      </c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</row>
    <row r="125" spans="1:1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4"/>
      <c r="L125" s="13"/>
      <c r="M125" s="13"/>
    </row>
    <row r="126" spans="1:13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</row>
    <row r="127" spans="1:1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4"/>
      <c r="L127" s="13"/>
      <c r="M127" s="13"/>
    </row>
  </sheetData>
  <mergeCells count="191">
    <mergeCell ref="A106:M106"/>
    <mergeCell ref="A107:M107"/>
    <mergeCell ref="A108:M108"/>
    <mergeCell ref="A109:M109"/>
    <mergeCell ref="B89:F89"/>
    <mergeCell ref="B91:F91"/>
    <mergeCell ref="B92:F92"/>
    <mergeCell ref="L85:M85"/>
    <mergeCell ref="L86:M86"/>
    <mergeCell ref="L91:M91"/>
    <mergeCell ref="L92:M92"/>
    <mergeCell ref="B87:F87"/>
    <mergeCell ref="B88:F88"/>
    <mergeCell ref="A104:M104"/>
    <mergeCell ref="A105:M105"/>
    <mergeCell ref="J98:L98"/>
    <mergeCell ref="J99:L99"/>
    <mergeCell ref="J100:L100"/>
    <mergeCell ref="L72:M72"/>
    <mergeCell ref="L73:M73"/>
    <mergeCell ref="L75:M75"/>
    <mergeCell ref="L76:M76"/>
    <mergeCell ref="L77:M77"/>
    <mergeCell ref="L78:M78"/>
    <mergeCell ref="L79:M79"/>
    <mergeCell ref="L80:M80"/>
    <mergeCell ref="L81:M81"/>
    <mergeCell ref="B79:F79"/>
    <mergeCell ref="B80:F80"/>
    <mergeCell ref="B73:F73"/>
    <mergeCell ref="B84:F84"/>
    <mergeCell ref="B85:F85"/>
    <mergeCell ref="B86:F86"/>
    <mergeCell ref="B81:F81"/>
    <mergeCell ref="B82:F82"/>
    <mergeCell ref="A126:M126"/>
    <mergeCell ref="L93:M93"/>
    <mergeCell ref="L87:M87"/>
    <mergeCell ref="B93:F93"/>
    <mergeCell ref="B94:F94"/>
    <mergeCell ref="B90:F90"/>
    <mergeCell ref="A96:M96"/>
    <mergeCell ref="A110:M110"/>
    <mergeCell ref="A111:M111"/>
    <mergeCell ref="L94:M94"/>
    <mergeCell ref="A74:M74"/>
    <mergeCell ref="A83:M83"/>
    <mergeCell ref="L90:M90"/>
    <mergeCell ref="L89:M89"/>
    <mergeCell ref="L82:M82"/>
    <mergeCell ref="L84:M84"/>
    <mergeCell ref="B68:F68"/>
    <mergeCell ref="B69:F69"/>
    <mergeCell ref="B70:F70"/>
    <mergeCell ref="B71:F71"/>
    <mergeCell ref="B72:F72"/>
    <mergeCell ref="B75:F75"/>
    <mergeCell ref="B76:F76"/>
    <mergeCell ref="B77:F77"/>
    <mergeCell ref="B78:F78"/>
    <mergeCell ref="A1:M1"/>
    <mergeCell ref="A2:M2"/>
    <mergeCell ref="H3:J3"/>
    <mergeCell ref="A51:M51"/>
    <mergeCell ref="A59:M59"/>
    <mergeCell ref="B66:F66"/>
    <mergeCell ref="B67:F67"/>
    <mergeCell ref="G3:G4"/>
    <mergeCell ref="B3:F4"/>
    <mergeCell ref="L3:M4"/>
    <mergeCell ref="A3:A4"/>
    <mergeCell ref="B5:F5"/>
    <mergeCell ref="B6:F6"/>
    <mergeCell ref="L5:M5"/>
    <mergeCell ref="L6:M6"/>
    <mergeCell ref="B13:F13"/>
    <mergeCell ref="B14:F14"/>
    <mergeCell ref="B16:F16"/>
    <mergeCell ref="B17:F17"/>
    <mergeCell ref="B18:F18"/>
    <mergeCell ref="B7:F7"/>
    <mergeCell ref="A65:M65"/>
    <mergeCell ref="B8:F8"/>
    <mergeCell ref="B9:F9"/>
    <mergeCell ref="B10:F10"/>
    <mergeCell ref="B11:F11"/>
    <mergeCell ref="B25:F25"/>
    <mergeCell ref="B27:F27"/>
    <mergeCell ref="B28:F28"/>
    <mergeCell ref="B29:F29"/>
    <mergeCell ref="B31:F31"/>
    <mergeCell ref="B30:F30"/>
    <mergeCell ref="B19:F19"/>
    <mergeCell ref="B20:F20"/>
    <mergeCell ref="B21:F21"/>
    <mergeCell ref="B22:F22"/>
    <mergeCell ref="B23:F23"/>
    <mergeCell ref="B24:F24"/>
    <mergeCell ref="B12:F12"/>
    <mergeCell ref="B32:F32"/>
    <mergeCell ref="B49:F49"/>
    <mergeCell ref="B50:F50"/>
    <mergeCell ref="B41:F41"/>
    <mergeCell ref="B43:F43"/>
    <mergeCell ref="B44:F44"/>
    <mergeCell ref="B45:F45"/>
    <mergeCell ref="B46:F46"/>
    <mergeCell ref="B53:F53"/>
    <mergeCell ref="B52:F52"/>
    <mergeCell ref="B38:F38"/>
    <mergeCell ref="B39:F39"/>
    <mergeCell ref="B40:F40"/>
    <mergeCell ref="B35:F35"/>
    <mergeCell ref="B36:F36"/>
    <mergeCell ref="B37:F37"/>
    <mergeCell ref="B47:F47"/>
    <mergeCell ref="B48:F48"/>
    <mergeCell ref="B34:F34"/>
    <mergeCell ref="B64:F64"/>
    <mergeCell ref="B61:F61"/>
    <mergeCell ref="B62:F62"/>
    <mergeCell ref="B63:F63"/>
    <mergeCell ref="B57:F57"/>
    <mergeCell ref="B58:F58"/>
    <mergeCell ref="B60:F60"/>
    <mergeCell ref="B54:F54"/>
    <mergeCell ref="B55:F55"/>
    <mergeCell ref="B56:F56"/>
    <mergeCell ref="L7:M7"/>
    <mergeCell ref="L8:M8"/>
    <mergeCell ref="L9:M9"/>
    <mergeCell ref="L10:M10"/>
    <mergeCell ref="L11:M11"/>
    <mergeCell ref="L13:M13"/>
    <mergeCell ref="L14:M14"/>
    <mergeCell ref="L16:M16"/>
    <mergeCell ref="L34:M34"/>
    <mergeCell ref="L17:M17"/>
    <mergeCell ref="L18:M18"/>
    <mergeCell ref="L19:M19"/>
    <mergeCell ref="L20:M20"/>
    <mergeCell ref="L21:M21"/>
    <mergeCell ref="L22:M22"/>
    <mergeCell ref="L23:M23"/>
    <mergeCell ref="L24:M24"/>
    <mergeCell ref="L57:M57"/>
    <mergeCell ref="L58:M58"/>
    <mergeCell ref="L60:M60"/>
    <mergeCell ref="L25:M25"/>
    <mergeCell ref="L27:M27"/>
    <mergeCell ref="L31:M31"/>
    <mergeCell ref="L32:M32"/>
    <mergeCell ref="L30:M30"/>
    <mergeCell ref="L28:M28"/>
    <mergeCell ref="L29:M29"/>
    <mergeCell ref="L38:M38"/>
    <mergeCell ref="L39:M39"/>
    <mergeCell ref="L40:M40"/>
    <mergeCell ref="L35:M35"/>
    <mergeCell ref="L36:M36"/>
    <mergeCell ref="L37:M37"/>
    <mergeCell ref="L47:M47"/>
    <mergeCell ref="L48:M48"/>
    <mergeCell ref="L49:M49"/>
    <mergeCell ref="L50:M50"/>
    <mergeCell ref="L41:M41"/>
    <mergeCell ref="L43:M43"/>
    <mergeCell ref="K3:K4"/>
    <mergeCell ref="L12:M12"/>
    <mergeCell ref="L71:M71"/>
    <mergeCell ref="A15:M15"/>
    <mergeCell ref="A26:M26"/>
    <mergeCell ref="A33:M33"/>
    <mergeCell ref="A42:M42"/>
    <mergeCell ref="L66:M66"/>
    <mergeCell ref="L67:M67"/>
    <mergeCell ref="L68:M68"/>
    <mergeCell ref="L69:M69"/>
    <mergeCell ref="L64:M64"/>
    <mergeCell ref="L44:M44"/>
    <mergeCell ref="L45:M45"/>
    <mergeCell ref="L46:M46"/>
    <mergeCell ref="L70:M70"/>
    <mergeCell ref="L54:M54"/>
    <mergeCell ref="L55:M55"/>
    <mergeCell ref="L56:M56"/>
    <mergeCell ref="L52:M52"/>
    <mergeCell ref="L53:M53"/>
    <mergeCell ref="L61:M61"/>
    <mergeCell ref="L62:M62"/>
    <mergeCell ref="L63:M6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Директор</cp:lastModifiedBy>
  <cp:lastPrinted>2025-01-09T10:09:23Z</cp:lastPrinted>
  <dcterms:created xsi:type="dcterms:W3CDTF">2020-08-24T17:32:05Z</dcterms:created>
  <dcterms:modified xsi:type="dcterms:W3CDTF">2025-01-09T10:20:11Z</dcterms:modified>
</cp:coreProperties>
</file>